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65416" windowWidth="15600" windowHeight="8190" activeTab="0"/>
  </bookViews>
  <sheets>
    <sheet name="Sheet1" sheetId="1" r:id="rId1"/>
  </sheets>
  <definedNames>
    <definedName name="Excel_BuiltIn_Print_Area">'Sheet1'!$A$7:$L$94</definedName>
    <definedName name="Excel_BuiltIn_Print_Area1">'Sheet1'!$A$7:$E$94</definedName>
    <definedName name="_xlnm.Print_Area" localSheetId="0">'Sheet1'!$A$7:$L$94</definedName>
  </definedNames>
  <calcPr fullCalcOnLoad="1"/>
</workbook>
</file>

<file path=xl/sharedStrings.xml><?xml version="1.0" encoding="utf-8"?>
<sst xmlns="http://schemas.openxmlformats.org/spreadsheetml/2006/main" count="305" uniqueCount="282">
  <si>
    <t>1. Fill out your contact information so that we may tell you when your order is ready for pick up. Lookup your group WSO number on the meeting list.</t>
  </si>
  <si>
    <t>2.  Enter quantity of items desired. The form will calculate the totals and sales tax for you.  You pay for your order upon pickup.</t>
  </si>
  <si>
    <t>4. We will provide you with a lockbox code, allowing you to pick up your order at your convenience. The Flood Building's front desk is staffed 24/7.</t>
  </si>
  <si>
    <t>Group:</t>
  </si>
  <si>
    <t>Group WSO #:</t>
  </si>
  <si>
    <t>Name:</t>
  </si>
  <si>
    <t>** Lookup your WSO number on the district meeting list</t>
  </si>
  <si>
    <t>Email:</t>
  </si>
  <si>
    <t>** Include Your Contact Info. so we can send office access code.</t>
  </si>
  <si>
    <t>Phone:</t>
  </si>
  <si>
    <t>for district office use only</t>
  </si>
  <si>
    <t>Item #</t>
  </si>
  <si>
    <t>Item Name</t>
  </si>
  <si>
    <t>Price</t>
  </si>
  <si>
    <t>Qty</t>
  </si>
  <si>
    <t>Total</t>
  </si>
  <si>
    <t>B-3</t>
  </si>
  <si>
    <t>Alateen - Hope for Children of Alcoholics</t>
  </si>
  <si>
    <t>ORDER FILLED BY: ____________________________</t>
  </si>
  <si>
    <t xml:space="preserve">  Date: ________________</t>
  </si>
  <si>
    <t>B-4</t>
  </si>
  <si>
    <t>Dilemma of the Alcoholic Marriage</t>
  </si>
  <si>
    <t>B-6</t>
  </si>
  <si>
    <t>One Day at a Time - O.D.A.T. daily reader</t>
  </si>
  <si>
    <t>Please enter any special instructions for the office below:</t>
  </si>
  <si>
    <t>B-7</t>
  </si>
  <si>
    <t>Lois Remembers</t>
  </si>
  <si>
    <t>B-8</t>
  </si>
  <si>
    <t>Al-Anon's Twelve Steps &amp; Twelve Traditions</t>
  </si>
  <si>
    <t>B-10</t>
  </si>
  <si>
    <t>Alateen - A Day at a Time</t>
  </si>
  <si>
    <t>B-11</t>
  </si>
  <si>
    <t>As We Understood</t>
  </si>
  <si>
    <t>B-14</t>
  </si>
  <si>
    <t>One Day at a Time - O.D.A.T. daily reader (large print)</t>
  </si>
  <si>
    <t>See Instructions on Reverse Side</t>
  </si>
  <si>
    <t>B-15</t>
  </si>
  <si>
    <t>In All Our Affairs</t>
  </si>
  <si>
    <t>B-16</t>
  </si>
  <si>
    <t>Courage to Change - daily reader</t>
  </si>
  <si>
    <t>B-17</t>
  </si>
  <si>
    <t>Courage to Change - daily reader (large print)</t>
  </si>
  <si>
    <t>P-21</t>
  </si>
  <si>
    <t>Youth &amp; the Alcoholic Parent</t>
  </si>
  <si>
    <t>B-21</t>
  </si>
  <si>
    <t>From Survival to Recovery</t>
  </si>
  <si>
    <t>P-22</t>
  </si>
  <si>
    <t>If Your Parents Drink Too Much</t>
  </si>
  <si>
    <t>B-22</t>
  </si>
  <si>
    <t>P-24/27</t>
  </si>
  <si>
    <t>Al-Anon 2011 Service Manual</t>
  </si>
  <si>
    <t>B-23</t>
  </si>
  <si>
    <t>Alateen - Courage to Be Me</t>
  </si>
  <si>
    <t>P-29</t>
  </si>
  <si>
    <t>A Guide for Sponsors of Alateen Groups</t>
  </si>
  <si>
    <t>B-24</t>
  </si>
  <si>
    <t>Paths to Recovery</t>
  </si>
  <si>
    <t>P-31</t>
  </si>
  <si>
    <t>Sponsorship, What's It All About?</t>
  </si>
  <si>
    <t>B-26</t>
  </si>
  <si>
    <t>Living Today in Alateen - daily reader</t>
  </si>
  <si>
    <t>P-32</t>
  </si>
  <si>
    <t>This is Al-Anon</t>
  </si>
  <si>
    <t>B-27</t>
  </si>
  <si>
    <t>Hope for Today - daily reader</t>
  </si>
  <si>
    <t>P-33</t>
  </si>
  <si>
    <t>Why Anonymity in Al-Anon?</t>
  </si>
  <si>
    <t>B-28</t>
  </si>
  <si>
    <t>Hope for Today (large print)</t>
  </si>
  <si>
    <t>P-35</t>
  </si>
  <si>
    <t>Why Conference-Approved Literature</t>
  </si>
  <si>
    <t>B-29</t>
  </si>
  <si>
    <t>Opening Our Hearts</t>
  </si>
  <si>
    <t>P-36</t>
  </si>
  <si>
    <t>Al-Anon Fact File</t>
  </si>
  <si>
    <t>B-30</t>
  </si>
  <si>
    <t>P-41</t>
  </si>
  <si>
    <t>Facts About Alateen</t>
  </si>
  <si>
    <t>B-31</t>
  </si>
  <si>
    <t>P-45</t>
  </si>
  <si>
    <t>The Al-Anon Focus</t>
  </si>
  <si>
    <t>B-32</t>
  </si>
  <si>
    <t>How Al-Anon Works, paperback</t>
  </si>
  <si>
    <t>P-47</t>
  </si>
  <si>
    <t>Al-Anon Sharings from Adult Children</t>
  </si>
  <si>
    <t>B-33</t>
  </si>
  <si>
    <t>Intimacy in Alcoholic Relationships **NEW  7/1/2018**</t>
  </si>
  <si>
    <t>P-48</t>
  </si>
  <si>
    <t>Understanding Ourselves &amp; Alcoholism</t>
  </si>
  <si>
    <t>P-1</t>
  </si>
  <si>
    <t>Al-Anon IS for Men</t>
  </si>
  <si>
    <t>P-49</t>
  </si>
  <si>
    <t>Living with Sobriety (booklet)</t>
  </si>
  <si>
    <t>P-2</t>
  </si>
  <si>
    <t>Al-Anon, You &amp; the Alcoholic</t>
  </si>
  <si>
    <t>P-53</t>
  </si>
  <si>
    <t>Al-Anon Spoken Here</t>
  </si>
  <si>
    <t>P-3</t>
  </si>
  <si>
    <t>Alcoholism, A Merry-Go-Round Named Denial</t>
  </si>
  <si>
    <t>P-57</t>
  </si>
  <si>
    <t>The Concepts-Al-Anon's Best Kept Secret</t>
  </si>
  <si>
    <t>P-4</t>
  </si>
  <si>
    <t>Alcoholism, The Family Disease</t>
  </si>
  <si>
    <t>P-60</t>
  </si>
  <si>
    <t>Al-Anon's Twelve Traditions Illustrated</t>
  </si>
  <si>
    <t>P-6</t>
  </si>
  <si>
    <t>Freedom From Despair</t>
  </si>
  <si>
    <t>column B total</t>
  </si>
  <si>
    <t>P-7</t>
  </si>
  <si>
    <t>A Guide for the Family of An Alcoholic</t>
  </si>
  <si>
    <t>P-9</t>
  </si>
  <si>
    <t>How Can I Help My Children?</t>
  </si>
  <si>
    <t>column A total</t>
  </si>
  <si>
    <t>items</t>
  </si>
  <si>
    <t>P-13</t>
  </si>
  <si>
    <t>Purpose &amp; Suggestions</t>
  </si>
  <si>
    <t>P-14</t>
  </si>
  <si>
    <t>So You Love An Alcoholic</t>
  </si>
  <si>
    <t>column C total</t>
  </si>
  <si>
    <t>P-15</t>
  </si>
  <si>
    <t>Three Views of Al-Anon: Alcoholics Speak to the Family</t>
  </si>
  <si>
    <t>column D total</t>
  </si>
  <si>
    <t>P-16</t>
  </si>
  <si>
    <t>To the Mother &amp; Father of an Alcoholic</t>
  </si>
  <si>
    <t>sub-total</t>
  </si>
  <si>
    <t>P-17</t>
  </si>
  <si>
    <t>Twelve Steps &amp; Twelve Traditions of Al-Anon</t>
  </si>
  <si>
    <t>effective 1/1/2017 - sales tax 8.50%</t>
  </si>
  <si>
    <t>P-18</t>
  </si>
  <si>
    <t>Twelve Steps &amp; Twelve Traditions of Alateen</t>
  </si>
  <si>
    <t>P-19</t>
  </si>
  <si>
    <t>What Do You Do About the Alcoholic's Drinking?</t>
  </si>
  <si>
    <t>Total (make check payable to "District 12 AFG"</t>
  </si>
  <si>
    <t xml:space="preserve">column A total:  </t>
  </si>
  <si>
    <t>P-62</t>
  </si>
  <si>
    <t>Does She Drink Too Much?</t>
  </si>
  <si>
    <t>S-4</t>
  </si>
  <si>
    <t>Newcomer Information</t>
  </si>
  <si>
    <t>P-64</t>
  </si>
  <si>
    <t>Alateen's 4th Step Workbook</t>
  </si>
  <si>
    <t>S-6</t>
  </si>
  <si>
    <t>Daily Inventory Checklist</t>
  </si>
  <si>
    <t>P-65</t>
  </si>
  <si>
    <t>Anonymity (discontinued) available while supplies last</t>
  </si>
  <si>
    <t>S-9</t>
  </si>
  <si>
    <t>Anonymity Table Card</t>
  </si>
  <si>
    <t>P-67</t>
  </si>
  <si>
    <t>Dear Mom &amp; Dad</t>
  </si>
  <si>
    <t>SS-16</t>
  </si>
  <si>
    <t>Spanish translated materials</t>
  </si>
  <si>
    <t>FREE</t>
  </si>
  <si>
    <t>P-68</t>
  </si>
  <si>
    <t>Alateen Talks Back on Acceptance</t>
  </si>
  <si>
    <t>P-69</t>
  </si>
  <si>
    <t>Alateen Talks Back on Serenity</t>
  </si>
  <si>
    <t>S-17</t>
  </si>
  <si>
    <t>Are You Troubled by Someone's Drinking?</t>
  </si>
  <si>
    <t>P-70</t>
  </si>
  <si>
    <t>Alateen Talks Back on Slogans</t>
  </si>
  <si>
    <t>S-19</t>
  </si>
  <si>
    <t>Detachment leaflet</t>
  </si>
  <si>
    <t>P-73</t>
  </si>
  <si>
    <t>Alateen Talks Back on Detachment</t>
  </si>
  <si>
    <t>S-20</t>
  </si>
  <si>
    <t>Have you Been Affected...Alateen is for You</t>
  </si>
  <si>
    <t>P-78</t>
  </si>
  <si>
    <t>When I Got Busy, I Got Better</t>
  </si>
  <si>
    <t>S-21</t>
  </si>
  <si>
    <t>Seventh Tradition</t>
  </si>
  <si>
    <t>P-81</t>
  </si>
  <si>
    <t>What Happens After Treatment?</t>
  </si>
  <si>
    <t>S-23</t>
  </si>
  <si>
    <t>Getting In Touch</t>
  </si>
  <si>
    <t>P-82</t>
  </si>
  <si>
    <t>Living In A Shelter?</t>
  </si>
  <si>
    <t>S-25</t>
  </si>
  <si>
    <t>Did You Grow Up With A Problem Drinker? leaflet</t>
  </si>
  <si>
    <t>P-87</t>
  </si>
  <si>
    <t>Al-Anon's Co-Founders</t>
  </si>
  <si>
    <t>S-27</t>
  </si>
  <si>
    <t>Alateen Sponsorship</t>
  </si>
  <si>
    <t>P-88</t>
  </si>
  <si>
    <t>Service Sponsorship - Working Smarter not Harder</t>
  </si>
  <si>
    <t>S-28</t>
  </si>
  <si>
    <t>Links of Service</t>
  </si>
  <si>
    <t>P-89</t>
  </si>
  <si>
    <t>Doubting Your Sanity?</t>
  </si>
  <si>
    <t>P-5</t>
  </si>
  <si>
    <t>Blueprint for Progress (original booklet version)</t>
  </si>
  <si>
    <t>S-57</t>
  </si>
  <si>
    <t>Joy of Service - (being revised)</t>
  </si>
  <si>
    <t>P-91</t>
  </si>
  <si>
    <t>Blueprint for Progress (revised version)</t>
  </si>
  <si>
    <t>S-64</t>
  </si>
  <si>
    <t>Information for Educators - Alateen in Schools</t>
  </si>
  <si>
    <t>P-92</t>
  </si>
  <si>
    <t>Reaching for Personal Freedom</t>
  </si>
  <si>
    <t>S-67</t>
  </si>
  <si>
    <t>Al-Anon's Path to Recovery... Native Americans</t>
  </si>
  <si>
    <t>P-93</t>
  </si>
  <si>
    <t xml:space="preserve">Paths to Recovery Workbook </t>
  </si>
  <si>
    <t>S-68</t>
  </si>
  <si>
    <t>Al-Anon is for African Americans</t>
  </si>
  <si>
    <t>P-94</t>
  </si>
  <si>
    <t>Hope &amp; Understanding for Parents &amp; Grandparents ** NEW **</t>
  </si>
  <si>
    <t>S-69</t>
  </si>
  <si>
    <t>Al-Anon is for Adult Children pamphlet</t>
  </si>
  <si>
    <t>M-1</t>
  </si>
  <si>
    <t>Are You Concerned About Someone's Drinking?</t>
  </si>
  <si>
    <t>S-70</t>
  </si>
  <si>
    <t>Welcome to Gays &amp; Lesbians pamphlet</t>
  </si>
  <si>
    <t>M-7</t>
  </si>
  <si>
    <t>Al-Anon Program card</t>
  </si>
  <si>
    <t>S-71</t>
  </si>
  <si>
    <t>Conflict Resolution wallet card  ***NEW***</t>
  </si>
  <si>
    <t>M-8</t>
  </si>
  <si>
    <t>Al-Anon Declaration card</t>
  </si>
  <si>
    <t>S-72</t>
  </si>
  <si>
    <t>Using Traditions in Conflict Resolution</t>
  </si>
  <si>
    <t>M-9</t>
  </si>
  <si>
    <t>Alateen Do's &amp; Don'ts wallet card</t>
  </si>
  <si>
    <t>S-73</t>
  </si>
  <si>
    <t>*NEW* Talk to Each Other - Resolving Conflict</t>
  </si>
  <si>
    <t>M-10</t>
  </si>
  <si>
    <t>Just For Today wallet card</t>
  </si>
  <si>
    <t>K-10</t>
  </si>
  <si>
    <t>Al-Anon Newcomer's packet</t>
  </si>
  <si>
    <t>M-11</t>
  </si>
  <si>
    <t>Alateen wallet card</t>
  </si>
  <si>
    <t>K-18</t>
  </si>
  <si>
    <t>Alateen Newcomer's packet</t>
  </si>
  <si>
    <t>M-12</t>
  </si>
  <si>
    <t>Just for Today bookmark</t>
  </si>
  <si>
    <t>K-21</t>
  </si>
  <si>
    <t>Adult Child of Alcoholics Newcomer's packet</t>
  </si>
  <si>
    <t>M-13</t>
  </si>
  <si>
    <t>Alateen bookmark</t>
  </si>
  <si>
    <t>K-23</t>
  </si>
  <si>
    <t>Men's Newcomer's packet</t>
  </si>
  <si>
    <t>M-14</t>
  </si>
  <si>
    <t>Al-Anon Logo stickers (blue) 100</t>
  </si>
  <si>
    <t>K-24</t>
  </si>
  <si>
    <t>Parents' Newcomer's packet</t>
  </si>
  <si>
    <t>M-15</t>
  </si>
  <si>
    <t>Alateen Logo stickers (red) 100</t>
  </si>
  <si>
    <t>Mtg List</t>
  </si>
  <si>
    <t>Meeting Lists</t>
  </si>
  <si>
    <t>M-18</t>
  </si>
  <si>
    <t>Alateen Program card</t>
  </si>
  <si>
    <t xml:space="preserve">column D total:  </t>
  </si>
  <si>
    <t>M-26</t>
  </si>
  <si>
    <t>Serenity Prayer card</t>
  </si>
  <si>
    <t>M-44</t>
  </si>
  <si>
    <t>Bookmark: Al-Anon Is / Is Not</t>
  </si>
  <si>
    <t>Instructions:</t>
  </si>
  <si>
    <t>M-75</t>
  </si>
  <si>
    <t>Al-Anon's Steps, Traditions &amp; Concepts posters</t>
  </si>
  <si>
    <t>Send this form to our district office.  You leave payment for your order upon pickup.</t>
  </si>
  <si>
    <t>M-76</t>
  </si>
  <si>
    <t xml:space="preserve">Outreach Bookmark (crying house) </t>
  </si>
  <si>
    <t>We will fill your order and provide a lock box code allowing you to pick it up.</t>
  </si>
  <si>
    <t>M-78</t>
  </si>
  <si>
    <t>Sponsorship bookmark</t>
  </si>
  <si>
    <t>Our office is located in the Flood Building at Market &amp; Powell St.  The building is open 24/7.</t>
  </si>
  <si>
    <t>M-80</t>
  </si>
  <si>
    <t>Alateen Table Card</t>
  </si>
  <si>
    <r>
      <t xml:space="preserve">Email  form to </t>
    </r>
    <r>
      <rPr>
        <b/>
        <sz val="11"/>
        <color indexed="12"/>
        <rFont val="Arial Narrow"/>
        <family val="2"/>
      </rPr>
      <t>office@al-anonsf.org</t>
    </r>
    <r>
      <rPr>
        <b/>
        <sz val="11"/>
        <rFont val="Arial Narrow"/>
        <family val="2"/>
      </rPr>
      <t xml:space="preserve"> </t>
    </r>
  </si>
  <si>
    <t xml:space="preserve">column C total:  </t>
  </si>
  <si>
    <t xml:space="preserve">Upon pickup, leave a check / money-order payable to "District 12 AFG". </t>
  </si>
  <si>
    <t xml:space="preserve">Total Due, including sales tax: </t>
  </si>
  <si>
    <t>Al-Anon &amp; Alateen Groups at Work</t>
  </si>
  <si>
    <t>P-24</t>
  </si>
  <si>
    <r>
      <t xml:space="preserve">3. Email the form to </t>
    </r>
    <r>
      <rPr>
        <sz val="12"/>
        <color indexed="12"/>
        <rFont val="Arial"/>
        <family val="2"/>
      </rPr>
      <t>office@al-anonsf.org</t>
    </r>
    <r>
      <rPr>
        <sz val="12"/>
        <rFont val="Arial"/>
        <family val="2"/>
      </rPr>
      <t>, or print it out &amp; mail it to:  District 12, 870 Market St., Room 982, SF, CA 94102</t>
    </r>
  </si>
  <si>
    <t>or mail to District 12 AFG, 870 Market St., Room 982, SF, CA 94102.</t>
  </si>
  <si>
    <t>How Al-anon Works NO LONGER AVAILABLE</t>
  </si>
  <si>
    <t xml:space="preserve">Discovering Choices </t>
  </si>
  <si>
    <t>Many Voices, One Journey</t>
  </si>
  <si>
    <t>M-81</t>
  </si>
  <si>
    <t>S-13</t>
  </si>
  <si>
    <t>Literature in Translation</t>
  </si>
  <si>
    <t>Just for Tonight bookmark ** NEW **</t>
  </si>
  <si>
    <t>District 12 Self-Calculating Literature Order Form (rev. 4-30-2019, new item m-81, discontinue B22)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</si>
</sst>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&quot;) &quot;###\-####"/>
    <numFmt numFmtId="165" formatCode="\$#,##0.00"/>
    <numFmt numFmtId="166" formatCode="0;[Red]0"/>
    <numFmt numFmtId="167" formatCode="&quot;$&quot;#,##0.00"/>
  </numFmts>
  <fonts count="54">
    <font>
      <sz val="10"/>
      <name val="Arial"/>
      <family val="2"/>
    </font>
    <font>
      <b/>
      <sz val="12"/>
      <name val="Arial"/>
      <family val="2"/>
    </font>
    <font>
      <b/>
      <u val="single"/>
      <sz val="14"/>
      <color indexed="3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2" fillId="0" borderId="16" xfId="0" applyNumberFormat="1" applyFont="1" applyFill="1" applyBorder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/>
      <protection/>
    </xf>
    <xf numFmtId="2" fontId="12" fillId="0" borderId="2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/>
      <protection/>
    </xf>
    <xf numFmtId="2" fontId="12" fillId="0" borderId="2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/>
      <protection/>
    </xf>
    <xf numFmtId="165" fontId="12" fillId="0" borderId="0" xfId="0" applyNumberFormat="1" applyFont="1" applyFill="1" applyBorder="1" applyAlignment="1" applyProtection="1">
      <alignment/>
      <protection/>
    </xf>
    <xf numFmtId="0" fontId="15" fillId="0" borderId="22" xfId="0" applyNumberFormat="1" applyFont="1" applyFill="1" applyBorder="1" applyAlignment="1" applyProtection="1">
      <alignment horizontal="right"/>
      <protection/>
    </xf>
    <xf numFmtId="1" fontId="12" fillId="0" borderId="23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>
      <alignment horizontal="left"/>
    </xf>
    <xf numFmtId="165" fontId="12" fillId="33" borderId="25" xfId="0" applyNumberFormat="1" applyFont="1" applyFill="1" applyBorder="1" applyAlignment="1" applyProtection="1">
      <alignment/>
      <protection/>
    </xf>
    <xf numFmtId="0" fontId="15" fillId="0" borderId="26" xfId="0" applyNumberFormat="1" applyFont="1" applyFill="1" applyBorder="1" applyAlignment="1" applyProtection="1">
      <alignment horizontal="right"/>
      <protection/>
    </xf>
    <xf numFmtId="1" fontId="12" fillId="0" borderId="27" xfId="0" applyNumberFormat="1" applyFont="1" applyFill="1" applyBorder="1" applyAlignment="1" applyProtection="1">
      <alignment/>
      <protection/>
    </xf>
    <xf numFmtId="165" fontId="12" fillId="33" borderId="28" xfId="0" applyNumberFormat="1" applyFont="1" applyFill="1" applyBorder="1" applyAlignment="1" applyProtection="1">
      <alignment/>
      <protection/>
    </xf>
    <xf numFmtId="1" fontId="12" fillId="0" borderId="29" xfId="0" applyNumberFormat="1" applyFont="1" applyFill="1" applyBorder="1" applyAlignment="1" applyProtection="1">
      <alignment/>
      <protection/>
    </xf>
    <xf numFmtId="165" fontId="12" fillId="33" borderId="30" xfId="0" applyNumberFormat="1" applyFont="1" applyFill="1" applyBorder="1" applyAlignment="1" applyProtection="1">
      <alignment/>
      <protection/>
    </xf>
    <xf numFmtId="165" fontId="10" fillId="34" borderId="25" xfId="0" applyNumberFormat="1" applyFont="1" applyFill="1" applyBorder="1" applyAlignment="1" applyProtection="1">
      <alignment/>
      <protection/>
    </xf>
    <xf numFmtId="0" fontId="15" fillId="0" borderId="31" xfId="0" applyNumberFormat="1" applyFont="1" applyFill="1" applyBorder="1" applyAlignment="1" applyProtection="1">
      <alignment horizontal="right"/>
      <protection/>
    </xf>
    <xf numFmtId="2" fontId="15" fillId="0" borderId="20" xfId="0" applyNumberFormat="1" applyFont="1" applyFill="1" applyBorder="1" applyAlignment="1" applyProtection="1">
      <alignment/>
      <protection/>
    </xf>
    <xf numFmtId="165" fontId="12" fillId="34" borderId="30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horizontal="right"/>
      <protection/>
    </xf>
    <xf numFmtId="0" fontId="12" fillId="0" borderId="33" xfId="0" applyFont="1" applyBorder="1" applyAlignment="1">
      <alignment/>
    </xf>
    <xf numFmtId="165" fontId="12" fillId="34" borderId="34" xfId="0" applyNumberFormat="1" applyFont="1" applyFill="1" applyBorder="1" applyAlignment="1">
      <alignment/>
    </xf>
    <xf numFmtId="0" fontId="12" fillId="0" borderId="35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/>
      <protection/>
    </xf>
    <xf numFmtId="2" fontId="12" fillId="0" borderId="37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2" fillId="0" borderId="12" xfId="0" applyNumberFormat="1" applyFont="1" applyFill="1" applyBorder="1" applyAlignment="1" applyProtection="1">
      <alignment/>
      <protection/>
    </xf>
    <xf numFmtId="2" fontId="12" fillId="0" borderId="12" xfId="0" applyNumberFormat="1" applyFont="1" applyFill="1" applyBorder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7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2" fillId="0" borderId="0" xfId="0" applyFont="1" applyAlignment="1">
      <alignment wrapText="1"/>
    </xf>
    <xf numFmtId="0" fontId="15" fillId="0" borderId="14" xfId="0" applyFont="1" applyBorder="1" applyAlignment="1">
      <alignment horizontal="left" vertical="top"/>
    </xf>
    <xf numFmtId="4" fontId="1" fillId="35" borderId="10" xfId="0" applyNumberFormat="1" applyFont="1" applyFill="1" applyBorder="1" applyAlignment="1" applyProtection="1">
      <alignment/>
      <protection/>
    </xf>
    <xf numFmtId="0" fontId="15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" fontId="2" fillId="0" borderId="10" xfId="53" applyNumberForma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0" fontId="5" fillId="0" borderId="15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37" xfId="0" applyFont="1" applyBorder="1" applyAlignment="1">
      <alignment/>
    </xf>
    <xf numFmtId="4" fontId="3" fillId="33" borderId="16" xfId="0" applyNumberFormat="1" applyFont="1" applyFill="1" applyBorder="1" applyAlignment="1" applyProtection="1">
      <alignment/>
      <protection/>
    </xf>
    <xf numFmtId="167" fontId="1" fillId="35" borderId="10" xfId="0" applyNumberFormat="1" applyFont="1" applyFill="1" applyBorder="1" applyAlignment="1" applyProtection="1">
      <alignment/>
      <protection/>
    </xf>
    <xf numFmtId="167" fontId="3" fillId="33" borderId="16" xfId="0" applyNumberFormat="1" applyFont="1" applyFill="1" applyBorder="1" applyAlignment="1" applyProtection="1">
      <alignment/>
      <protection/>
    </xf>
    <xf numFmtId="167" fontId="12" fillId="33" borderId="16" xfId="0" applyNumberFormat="1" applyFont="1" applyFill="1" applyBorder="1" applyAlignment="1" applyProtection="1">
      <alignment/>
      <protection/>
    </xf>
    <xf numFmtId="167" fontId="10" fillId="35" borderId="10" xfId="0" applyNumberFormat="1" applyFont="1" applyFill="1" applyBorder="1" applyAlignment="1" applyProtection="1">
      <alignment/>
      <protection/>
    </xf>
    <xf numFmtId="0" fontId="12" fillId="0" borderId="38" xfId="0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right"/>
      <protection/>
    </xf>
    <xf numFmtId="165" fontId="8" fillId="36" borderId="39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/>
      <protection/>
    </xf>
    <xf numFmtId="0" fontId="10" fillId="0" borderId="40" xfId="0" applyNumberFormat="1" applyFont="1" applyFill="1" applyBorder="1" applyAlignment="1" applyProtection="1">
      <alignment horizontal="right"/>
      <protection/>
    </xf>
    <xf numFmtId="4" fontId="14" fillId="36" borderId="41" xfId="0" applyNumberFormat="1" applyFont="1" applyFill="1" applyBorder="1" applyAlignment="1" applyProtection="1">
      <alignment horizontal="right" vertical="center"/>
      <protection/>
    </xf>
    <xf numFmtId="1" fontId="8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/>
      <protection/>
    </xf>
    <xf numFmtId="1" fontId="3" fillId="0" borderId="42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l-anonsf.org" TargetMode="External" /><Relationship Id="rId2" Type="http://schemas.openxmlformats.org/officeDocument/2006/relationships/hyperlink" Target="mailto:office@al-anonsf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Zeros="0" tabSelected="1" view="pageLayout" zoomScaleSheetLayoutView="75" workbookViewId="0" topLeftCell="E1">
      <selection activeCell="I2" sqref="I2"/>
    </sheetView>
  </sheetViews>
  <sheetFormatPr defaultColWidth="11.421875" defaultRowHeight="12.75"/>
  <cols>
    <col min="1" max="1" width="8.7109375" style="1" customWidth="1"/>
    <col min="2" max="2" width="56.140625" style="1" customWidth="1"/>
    <col min="3" max="3" width="9.8515625" style="2" customWidth="1"/>
    <col min="4" max="4" width="7.421875" style="1" customWidth="1"/>
    <col min="5" max="5" width="10.00390625" style="1" customWidth="1"/>
    <col min="6" max="6" width="3.140625" style="0" customWidth="1"/>
    <col min="7" max="7" width="6.7109375" style="0" customWidth="1"/>
    <col min="8" max="8" width="9.00390625" style="0" customWidth="1"/>
    <col min="9" max="9" width="45.8515625" style="0" customWidth="1"/>
    <col min="10" max="10" width="11.421875" style="0" customWidth="1"/>
    <col min="11" max="11" width="7.7109375" style="0" customWidth="1"/>
  </cols>
  <sheetData>
    <row r="1" spans="2:10" ht="18">
      <c r="B1" s="3" t="s">
        <v>281</v>
      </c>
      <c r="C1" s="4"/>
      <c r="D1" s="5"/>
      <c r="E1" s="5"/>
      <c r="F1" s="6"/>
      <c r="G1" s="6"/>
      <c r="H1" s="6"/>
      <c r="I1" s="7"/>
      <c r="J1" s="8"/>
    </row>
    <row r="2" spans="2:10" ht="15">
      <c r="B2" s="9" t="s">
        <v>0</v>
      </c>
      <c r="C2" s="10"/>
      <c r="D2" s="9"/>
      <c r="E2" s="9"/>
      <c r="F2" s="11"/>
      <c r="G2" s="11"/>
      <c r="H2" s="11"/>
      <c r="I2" s="11"/>
      <c r="J2" s="8"/>
    </row>
    <row r="3" spans="2:10" ht="15">
      <c r="B3" s="9" t="s">
        <v>1</v>
      </c>
      <c r="C3" s="10"/>
      <c r="D3" s="9"/>
      <c r="E3" s="9"/>
      <c r="F3" s="11"/>
      <c r="G3" s="11"/>
      <c r="H3" s="11"/>
      <c r="I3" s="11"/>
      <c r="J3" s="8"/>
    </row>
    <row r="4" spans="2:10" ht="15.75">
      <c r="B4" s="12" t="s">
        <v>272</v>
      </c>
      <c r="C4" s="10"/>
      <c r="E4" s="13"/>
      <c r="F4" s="8"/>
      <c r="G4" s="11"/>
      <c r="H4" s="3"/>
      <c r="I4" s="11"/>
      <c r="J4" s="8"/>
    </row>
    <row r="5" spans="2:10" ht="15">
      <c r="B5" s="9" t="s">
        <v>2</v>
      </c>
      <c r="C5" s="10"/>
      <c r="D5" s="9"/>
      <c r="E5" s="9"/>
      <c r="F5" s="11"/>
      <c r="G5" s="11"/>
      <c r="H5" s="11"/>
      <c r="I5" s="11"/>
      <c r="J5" s="8"/>
    </row>
    <row r="6" spans="6:10" ht="13.5" thickBot="1">
      <c r="F6" s="8"/>
      <c r="G6" s="8"/>
      <c r="H6" s="8"/>
      <c r="I6" s="8"/>
      <c r="J6" s="8"/>
    </row>
    <row r="7" spans="1:12" s="15" customFormat="1" ht="19.5" thickBot="1">
      <c r="A7" s="106" t="s">
        <v>3</v>
      </c>
      <c r="B7" s="102"/>
      <c r="C7" s="115" t="str">
        <f>IF(ISBLANK(B7),"enter your group name!",0)</f>
        <v>enter your group name!</v>
      </c>
      <c r="D7" s="115"/>
      <c r="E7" s="115"/>
      <c r="G7" s="14" t="s">
        <v>4</v>
      </c>
      <c r="H7" s="16"/>
      <c r="I7" s="17"/>
      <c r="J7" s="18" t="str">
        <f>IF(ISBLANK(I7),"enter WSO Number",0)</f>
        <v>enter WSO Number</v>
      </c>
      <c r="K7" s="16"/>
      <c r="L7" s="16"/>
    </row>
    <row r="8" spans="1:12" s="15" customFormat="1" ht="19.5" thickBot="1">
      <c r="A8" s="106" t="s">
        <v>5</v>
      </c>
      <c r="B8" s="103"/>
      <c r="C8" s="115" t="str">
        <f>IF(ISBLANK(B8),"enter your own name!",0)</f>
        <v>enter your own name!</v>
      </c>
      <c r="D8" s="115"/>
      <c r="E8" s="115"/>
      <c r="G8" s="14"/>
      <c r="H8" s="16"/>
      <c r="I8" s="19" t="s">
        <v>6</v>
      </c>
      <c r="J8" s="18"/>
      <c r="K8" s="16"/>
      <c r="L8" s="16"/>
    </row>
    <row r="9" spans="1:12" s="15" customFormat="1" ht="18.75" thickBot="1">
      <c r="A9" s="106" t="s">
        <v>7</v>
      </c>
      <c r="B9" s="104"/>
      <c r="C9" s="115" t="str">
        <f>IF(ISBLANK(B9),"enter your email address!",0)</f>
        <v>enter your email address!</v>
      </c>
      <c r="D9" s="115"/>
      <c r="E9" s="115"/>
      <c r="G9" s="14"/>
      <c r="H9" s="16"/>
      <c r="I9" s="19" t="s">
        <v>8</v>
      </c>
      <c r="J9" s="18"/>
      <c r="K9" s="16"/>
      <c r="L9" s="16"/>
    </row>
    <row r="10" spans="1:12" s="15" customFormat="1" ht="19.5" thickBot="1">
      <c r="A10" s="106" t="s">
        <v>9</v>
      </c>
      <c r="B10" s="105"/>
      <c r="C10" s="115" t="str">
        <f>IF(ISBLANK(B10),"enter your phone #!",0)</f>
        <v>enter your phone #!</v>
      </c>
      <c r="D10" s="115"/>
      <c r="E10" s="115"/>
      <c r="G10" s="14"/>
      <c r="H10" s="16"/>
      <c r="I10"/>
      <c r="J10" s="18"/>
      <c r="K10" s="16"/>
      <c r="L10" s="16"/>
    </row>
    <row r="11" spans="1:12" s="15" customFormat="1" ht="10.5" customHeight="1" thickBot="1">
      <c r="A11" s="14"/>
      <c r="B11" s="16"/>
      <c r="C11" s="20"/>
      <c r="D11" s="16"/>
      <c r="E11" s="16"/>
      <c r="G11" s="16"/>
      <c r="H11" s="16"/>
      <c r="J11" s="16"/>
      <c r="K11" s="16"/>
      <c r="L11" s="16"/>
    </row>
    <row r="12" spans="1:12" ht="15">
      <c r="A12"/>
      <c r="B12"/>
      <c r="C12"/>
      <c r="D12"/>
      <c r="E12"/>
      <c r="F12" s="21"/>
      <c r="G12" s="22"/>
      <c r="H12" s="22"/>
      <c r="I12" s="23" t="s">
        <v>10</v>
      </c>
      <c r="J12" s="24"/>
      <c r="K12" s="24"/>
      <c r="L12" s="25"/>
    </row>
    <row r="13" spans="1:12" s="12" customFormat="1" ht="15.75">
      <c r="A13" s="14" t="s">
        <v>11</v>
      </c>
      <c r="B13" s="14" t="s">
        <v>12</v>
      </c>
      <c r="C13" s="26" t="s">
        <v>13</v>
      </c>
      <c r="D13" s="27" t="s">
        <v>14</v>
      </c>
      <c r="E13" s="28" t="s">
        <v>15</v>
      </c>
      <c r="F13" s="9"/>
      <c r="G13" s="29"/>
      <c r="I13" s="30"/>
      <c r="J13" s="31"/>
      <c r="K13" s="31"/>
      <c r="L13" s="32"/>
    </row>
    <row r="14" spans="1:12" ht="15.75" customHeight="1" thickBot="1">
      <c r="A14" s="33" t="s">
        <v>16</v>
      </c>
      <c r="B14" s="33" t="s">
        <v>17</v>
      </c>
      <c r="C14" s="34">
        <v>7.5</v>
      </c>
      <c r="D14" s="35"/>
      <c r="E14" s="109">
        <f aca="true" t="shared" si="0" ref="E14:E51">C14*D14</f>
        <v>0</v>
      </c>
      <c r="G14" s="36"/>
      <c r="H14" s="37"/>
      <c r="I14" s="38" t="s">
        <v>18</v>
      </c>
      <c r="J14" s="39" t="s">
        <v>19</v>
      </c>
      <c r="K14" s="39"/>
      <c r="L14" s="40"/>
    </row>
    <row r="15" spans="1:8" ht="15.75" customHeight="1">
      <c r="A15" s="33" t="s">
        <v>20</v>
      </c>
      <c r="B15" s="33" t="s">
        <v>21</v>
      </c>
      <c r="C15" s="34">
        <v>8.5</v>
      </c>
      <c r="D15" s="35"/>
      <c r="E15" s="109">
        <f t="shared" si="0"/>
        <v>0</v>
      </c>
      <c r="G15" s="14"/>
      <c r="H15" s="37"/>
    </row>
    <row r="16" spans="1:12" ht="15.75" customHeight="1" thickBot="1">
      <c r="A16" s="33" t="s">
        <v>22</v>
      </c>
      <c r="B16" s="33" t="s">
        <v>23</v>
      </c>
      <c r="C16" s="34">
        <v>11</v>
      </c>
      <c r="D16" s="35"/>
      <c r="E16" s="109">
        <f t="shared" si="0"/>
        <v>0</v>
      </c>
      <c r="G16" s="116" t="s">
        <v>24</v>
      </c>
      <c r="H16" s="116"/>
      <c r="I16" s="116"/>
      <c r="J16" s="116"/>
      <c r="K16" s="116"/>
      <c r="L16" s="117"/>
    </row>
    <row r="17" spans="1:12" ht="15.75" customHeight="1">
      <c r="A17" s="33" t="s">
        <v>25</v>
      </c>
      <c r="B17" s="33" t="s">
        <v>26</v>
      </c>
      <c r="C17" s="34">
        <v>11</v>
      </c>
      <c r="D17" s="35"/>
      <c r="E17" s="109">
        <f t="shared" si="0"/>
        <v>0</v>
      </c>
      <c r="G17" s="41"/>
      <c r="H17" s="42"/>
      <c r="I17" s="42"/>
      <c r="J17" s="42"/>
      <c r="K17" s="42"/>
      <c r="L17" s="43"/>
    </row>
    <row r="18" spans="1:12" ht="15.75" customHeight="1">
      <c r="A18" s="33" t="s">
        <v>27</v>
      </c>
      <c r="B18" s="33" t="s">
        <v>28</v>
      </c>
      <c r="C18" s="34">
        <v>10</v>
      </c>
      <c r="D18" s="35"/>
      <c r="E18" s="109">
        <f t="shared" si="0"/>
        <v>0</v>
      </c>
      <c r="G18" s="118"/>
      <c r="H18" s="118"/>
      <c r="I18" s="118"/>
      <c r="J18" s="118"/>
      <c r="K18" s="118"/>
      <c r="L18" s="118"/>
    </row>
    <row r="19" spans="1:12" ht="15.75" customHeight="1">
      <c r="A19" s="33" t="s">
        <v>29</v>
      </c>
      <c r="B19" s="33" t="s">
        <v>30</v>
      </c>
      <c r="C19" s="34">
        <v>9.5</v>
      </c>
      <c r="D19" s="35"/>
      <c r="E19" s="109">
        <f t="shared" si="0"/>
        <v>0</v>
      </c>
      <c r="G19" s="118"/>
      <c r="H19" s="118"/>
      <c r="I19" s="118"/>
      <c r="J19" s="118"/>
      <c r="K19" s="118"/>
      <c r="L19" s="118"/>
    </row>
    <row r="20" spans="1:12" ht="15.75" customHeight="1">
      <c r="A20" s="33" t="s">
        <v>31</v>
      </c>
      <c r="B20" s="33" t="s">
        <v>32</v>
      </c>
      <c r="C20" s="34">
        <v>11</v>
      </c>
      <c r="D20" s="35"/>
      <c r="E20" s="109">
        <f t="shared" si="0"/>
        <v>0</v>
      </c>
      <c r="G20" s="118"/>
      <c r="H20" s="118"/>
      <c r="I20" s="118"/>
      <c r="J20" s="118"/>
      <c r="K20" s="118"/>
      <c r="L20" s="118"/>
    </row>
    <row r="21" spans="1:12" ht="15.75" customHeight="1">
      <c r="A21" s="33" t="s">
        <v>33</v>
      </c>
      <c r="B21" s="33" t="s">
        <v>34</v>
      </c>
      <c r="C21" s="34">
        <v>14</v>
      </c>
      <c r="D21" s="35"/>
      <c r="E21" s="109">
        <f t="shared" si="0"/>
        <v>0</v>
      </c>
      <c r="G21" s="44" t="s">
        <v>35</v>
      </c>
      <c r="J21" s="14"/>
      <c r="K21" s="14"/>
      <c r="L21" s="9"/>
    </row>
    <row r="22" spans="1:7" ht="15.75" customHeight="1">
      <c r="A22" s="33" t="s">
        <v>36</v>
      </c>
      <c r="B22" s="33" t="s">
        <v>37</v>
      </c>
      <c r="C22" s="34">
        <v>12</v>
      </c>
      <c r="D22" s="35"/>
      <c r="E22" s="109">
        <f t="shared" si="0"/>
        <v>0</v>
      </c>
      <c r="G22" s="45"/>
    </row>
    <row r="23" spans="1:12" ht="15.75" customHeight="1">
      <c r="A23" s="33" t="s">
        <v>38</v>
      </c>
      <c r="B23" s="33" t="s">
        <v>39</v>
      </c>
      <c r="C23" s="34">
        <v>14</v>
      </c>
      <c r="D23" s="35"/>
      <c r="E23" s="109">
        <f t="shared" si="0"/>
        <v>0</v>
      </c>
      <c r="G23" s="45"/>
      <c r="H23" s="14" t="s">
        <v>11</v>
      </c>
      <c r="I23" s="14" t="s">
        <v>12</v>
      </c>
      <c r="J23" s="26" t="s">
        <v>13</v>
      </c>
      <c r="K23" s="27" t="s">
        <v>14</v>
      </c>
      <c r="L23" s="28" t="s">
        <v>15</v>
      </c>
    </row>
    <row r="24" spans="1:12" ht="15.75" customHeight="1">
      <c r="A24" s="33" t="s">
        <v>40</v>
      </c>
      <c r="B24" s="33" t="s">
        <v>41</v>
      </c>
      <c r="C24" s="34">
        <v>17</v>
      </c>
      <c r="D24" s="35"/>
      <c r="E24" s="109">
        <f t="shared" si="0"/>
        <v>0</v>
      </c>
      <c r="G24" s="45"/>
      <c r="H24" s="33" t="s">
        <v>42</v>
      </c>
      <c r="I24" s="33" t="s">
        <v>43</v>
      </c>
      <c r="J24" s="34">
        <v>0.4</v>
      </c>
      <c r="K24" s="35"/>
      <c r="L24" s="112">
        <f>J24*K24</f>
        <v>0</v>
      </c>
    </row>
    <row r="25" spans="1:12" ht="15.75" customHeight="1">
      <c r="A25" s="33" t="s">
        <v>44</v>
      </c>
      <c r="B25" s="33" t="s">
        <v>45</v>
      </c>
      <c r="C25" s="34">
        <v>16</v>
      </c>
      <c r="D25" s="35"/>
      <c r="E25" s="109">
        <f t="shared" si="0"/>
        <v>0</v>
      </c>
      <c r="G25" s="45"/>
      <c r="H25" s="33" t="s">
        <v>46</v>
      </c>
      <c r="I25" s="33" t="s">
        <v>47</v>
      </c>
      <c r="J25" s="34">
        <v>0.5</v>
      </c>
      <c r="K25" s="35"/>
      <c r="L25" s="112">
        <f>J25*K25</f>
        <v>0</v>
      </c>
    </row>
    <row r="26" spans="1:12" ht="15.75" customHeight="1">
      <c r="A26" s="107" t="s">
        <v>48</v>
      </c>
      <c r="B26" s="107" t="s">
        <v>274</v>
      </c>
      <c r="C26" s="34"/>
      <c r="D26" s="35"/>
      <c r="E26" s="109">
        <f t="shared" si="0"/>
        <v>0</v>
      </c>
      <c r="G26" s="45"/>
      <c r="H26" s="33" t="s">
        <v>271</v>
      </c>
      <c r="I26" s="33" t="s">
        <v>270</v>
      </c>
      <c r="J26" s="34">
        <v>1</v>
      </c>
      <c r="K26" s="35"/>
      <c r="L26" s="112">
        <f>J26*K26</f>
        <v>0</v>
      </c>
    </row>
    <row r="27" spans="1:12" ht="15.75" customHeight="1">
      <c r="A27" s="33" t="s">
        <v>51</v>
      </c>
      <c r="B27" s="33" t="s">
        <v>52</v>
      </c>
      <c r="C27" s="34">
        <v>11</v>
      </c>
      <c r="D27" s="35"/>
      <c r="E27" s="109">
        <f t="shared" si="0"/>
        <v>0</v>
      </c>
      <c r="G27" s="45"/>
      <c r="H27" s="33" t="s">
        <v>49</v>
      </c>
      <c r="I27" s="33" t="s">
        <v>50</v>
      </c>
      <c r="J27" s="34">
        <v>5</v>
      </c>
      <c r="K27" s="35"/>
      <c r="L27" s="112">
        <f aca="true" t="shared" si="1" ref="L27:L41">J27*K27</f>
        <v>0</v>
      </c>
    </row>
    <row r="28" spans="1:12" ht="15.75" customHeight="1">
      <c r="A28" s="33" t="s">
        <v>55</v>
      </c>
      <c r="B28" s="33" t="s">
        <v>56</v>
      </c>
      <c r="C28" s="34">
        <v>19</v>
      </c>
      <c r="D28" s="35"/>
      <c r="E28" s="109">
        <f t="shared" si="0"/>
        <v>0</v>
      </c>
      <c r="G28" s="45"/>
      <c r="H28" s="33" t="s">
        <v>53</v>
      </c>
      <c r="I28" s="33" t="s">
        <v>54</v>
      </c>
      <c r="J28" s="46">
        <v>0.1</v>
      </c>
      <c r="K28" s="35"/>
      <c r="L28" s="112">
        <f t="shared" si="1"/>
        <v>0</v>
      </c>
    </row>
    <row r="29" spans="1:12" ht="15.75" customHeight="1">
      <c r="A29" s="33" t="s">
        <v>59</v>
      </c>
      <c r="B29" s="33" t="s">
        <v>60</v>
      </c>
      <c r="C29" s="34">
        <v>13</v>
      </c>
      <c r="D29" s="35"/>
      <c r="E29" s="109">
        <f t="shared" si="0"/>
        <v>0</v>
      </c>
      <c r="G29" s="45"/>
      <c r="H29" s="33" t="s">
        <v>57</v>
      </c>
      <c r="I29" s="33" t="s">
        <v>58</v>
      </c>
      <c r="J29" s="34">
        <v>0.4</v>
      </c>
      <c r="K29" s="35"/>
      <c r="L29" s="112">
        <f t="shared" si="1"/>
        <v>0</v>
      </c>
    </row>
    <row r="30" spans="1:12" ht="15.75" customHeight="1">
      <c r="A30" s="47" t="s">
        <v>63</v>
      </c>
      <c r="B30" s="47" t="s">
        <v>64</v>
      </c>
      <c r="C30" s="48">
        <v>14</v>
      </c>
      <c r="D30" s="35"/>
      <c r="E30" s="109">
        <f t="shared" si="0"/>
        <v>0</v>
      </c>
      <c r="G30" s="45"/>
      <c r="H30" s="33" t="s">
        <v>61</v>
      </c>
      <c r="I30" s="33" t="s">
        <v>62</v>
      </c>
      <c r="J30" s="34">
        <v>0.4</v>
      </c>
      <c r="K30" s="35"/>
      <c r="L30" s="112">
        <f t="shared" si="1"/>
        <v>0</v>
      </c>
    </row>
    <row r="31" spans="1:12" ht="15.75" customHeight="1">
      <c r="A31" s="33" t="s">
        <v>67</v>
      </c>
      <c r="B31" s="33" t="s">
        <v>68</v>
      </c>
      <c r="C31" s="34">
        <v>17</v>
      </c>
      <c r="D31" s="35"/>
      <c r="E31" s="109">
        <f t="shared" si="0"/>
        <v>0</v>
      </c>
      <c r="G31" s="45"/>
      <c r="H31" s="33" t="s">
        <v>65</v>
      </c>
      <c r="I31" s="33" t="s">
        <v>66</v>
      </c>
      <c r="J31" s="34">
        <v>0.35</v>
      </c>
      <c r="K31" s="35"/>
      <c r="L31" s="112">
        <f t="shared" si="1"/>
        <v>0</v>
      </c>
    </row>
    <row r="32" spans="1:12" ht="15.75" customHeight="1">
      <c r="A32" s="33" t="s">
        <v>71</v>
      </c>
      <c r="B32" s="33" t="s">
        <v>72</v>
      </c>
      <c r="C32" s="34">
        <v>14</v>
      </c>
      <c r="D32" s="35"/>
      <c r="E32" s="109">
        <f t="shared" si="0"/>
        <v>0</v>
      </c>
      <c r="G32" s="45"/>
      <c r="H32" s="33" t="s">
        <v>69</v>
      </c>
      <c r="I32" s="33" t="s">
        <v>70</v>
      </c>
      <c r="J32" s="46">
        <v>0.1</v>
      </c>
      <c r="K32" s="35"/>
      <c r="L32" s="112">
        <f t="shared" si="1"/>
        <v>0</v>
      </c>
    </row>
    <row r="33" spans="1:12" ht="15.75" customHeight="1">
      <c r="A33" s="33" t="s">
        <v>75</v>
      </c>
      <c r="B33" s="33" t="s">
        <v>275</v>
      </c>
      <c r="C33" s="34">
        <v>15</v>
      </c>
      <c r="D33" s="35"/>
      <c r="E33" s="109">
        <f t="shared" si="0"/>
        <v>0</v>
      </c>
      <c r="G33" s="45"/>
      <c r="H33" s="33" t="s">
        <v>73</v>
      </c>
      <c r="I33" s="33" t="s">
        <v>74</v>
      </c>
      <c r="J33" s="34">
        <v>0.25</v>
      </c>
      <c r="K33" s="35"/>
      <c r="L33" s="112">
        <f t="shared" si="1"/>
        <v>0</v>
      </c>
    </row>
    <row r="34" spans="1:12" ht="15.75" customHeight="1">
      <c r="A34" s="33" t="s">
        <v>78</v>
      </c>
      <c r="B34" s="33" t="s">
        <v>276</v>
      </c>
      <c r="C34" s="34">
        <v>16</v>
      </c>
      <c r="D34" s="35"/>
      <c r="E34" s="109">
        <f t="shared" si="0"/>
        <v>0</v>
      </c>
      <c r="G34" s="45"/>
      <c r="H34" s="33" t="s">
        <v>76</v>
      </c>
      <c r="I34" s="33" t="s">
        <v>77</v>
      </c>
      <c r="J34" s="34">
        <v>0.25</v>
      </c>
      <c r="K34" s="35"/>
      <c r="L34" s="112">
        <f t="shared" si="1"/>
        <v>0</v>
      </c>
    </row>
    <row r="35" spans="1:12" ht="15.75" customHeight="1">
      <c r="A35" s="47" t="s">
        <v>81</v>
      </c>
      <c r="B35" s="47" t="s">
        <v>82</v>
      </c>
      <c r="C35" s="48">
        <v>6</v>
      </c>
      <c r="D35" s="35"/>
      <c r="E35" s="109">
        <f t="shared" si="0"/>
        <v>0</v>
      </c>
      <c r="G35" s="45"/>
      <c r="H35" s="33" t="s">
        <v>79</v>
      </c>
      <c r="I35" s="33" t="s">
        <v>80</v>
      </c>
      <c r="J35" s="34">
        <v>0.3</v>
      </c>
      <c r="K35" s="35"/>
      <c r="L35" s="112">
        <f t="shared" si="1"/>
        <v>0</v>
      </c>
    </row>
    <row r="36" spans="1:12" ht="15.75" customHeight="1">
      <c r="A36" s="33" t="s">
        <v>85</v>
      </c>
      <c r="B36" s="114" t="s">
        <v>86</v>
      </c>
      <c r="C36" s="34">
        <v>11</v>
      </c>
      <c r="D36" s="35"/>
      <c r="E36" s="109">
        <f t="shared" si="0"/>
        <v>0</v>
      </c>
      <c r="G36" s="21"/>
      <c r="H36" s="33" t="s">
        <v>83</v>
      </c>
      <c r="I36" s="33" t="s">
        <v>84</v>
      </c>
      <c r="J36" s="34">
        <v>0.75</v>
      </c>
      <c r="K36" s="35"/>
      <c r="L36" s="112">
        <f t="shared" si="1"/>
        <v>0</v>
      </c>
    </row>
    <row r="37" spans="1:12" ht="15.75" customHeight="1">
      <c r="A37" s="49" t="s">
        <v>89</v>
      </c>
      <c r="B37" s="49" t="s">
        <v>90</v>
      </c>
      <c r="C37" s="50">
        <v>0.3</v>
      </c>
      <c r="D37" s="35"/>
      <c r="E37" s="109">
        <f t="shared" si="0"/>
        <v>0</v>
      </c>
      <c r="G37" s="21"/>
      <c r="H37" s="33" t="s">
        <v>87</v>
      </c>
      <c r="I37" s="33" t="s">
        <v>88</v>
      </c>
      <c r="J37" s="34">
        <v>0.25</v>
      </c>
      <c r="K37" s="35"/>
      <c r="L37" s="112">
        <f t="shared" si="1"/>
        <v>0</v>
      </c>
    </row>
    <row r="38" spans="1:12" ht="15.75" customHeight="1">
      <c r="A38" s="33" t="s">
        <v>93</v>
      </c>
      <c r="B38" s="33" t="s">
        <v>94</v>
      </c>
      <c r="C38" s="34">
        <v>0.35</v>
      </c>
      <c r="D38" s="35"/>
      <c r="E38" s="109">
        <f t="shared" si="0"/>
        <v>0</v>
      </c>
      <c r="G38" s="21"/>
      <c r="H38" s="33" t="s">
        <v>91</v>
      </c>
      <c r="I38" s="33" t="s">
        <v>92</v>
      </c>
      <c r="J38" s="34">
        <v>4</v>
      </c>
      <c r="K38" s="35"/>
      <c r="L38" s="112">
        <f t="shared" si="1"/>
        <v>0</v>
      </c>
    </row>
    <row r="39" spans="1:12" ht="15.75" customHeight="1">
      <c r="A39" s="33" t="s">
        <v>97</v>
      </c>
      <c r="B39" s="33" t="s">
        <v>98</v>
      </c>
      <c r="C39" s="34">
        <v>0.75</v>
      </c>
      <c r="D39" s="35"/>
      <c r="E39" s="109">
        <f t="shared" si="0"/>
        <v>0</v>
      </c>
      <c r="G39" s="21"/>
      <c r="H39" s="47" t="s">
        <v>95</v>
      </c>
      <c r="I39" s="47" t="s">
        <v>96</v>
      </c>
      <c r="J39" s="48">
        <v>0.35</v>
      </c>
      <c r="K39" s="35"/>
      <c r="L39" s="112">
        <f t="shared" si="1"/>
        <v>0</v>
      </c>
    </row>
    <row r="40" spans="1:12" ht="15.75" customHeight="1">
      <c r="A40" s="33" t="s">
        <v>101</v>
      </c>
      <c r="B40" s="33" t="s">
        <v>102</v>
      </c>
      <c r="C40" s="34">
        <v>0.8</v>
      </c>
      <c r="D40" s="35"/>
      <c r="E40" s="109">
        <f t="shared" si="0"/>
        <v>0</v>
      </c>
      <c r="G40" s="21"/>
      <c r="H40" s="33" t="s">
        <v>99</v>
      </c>
      <c r="I40" s="33" t="s">
        <v>100</v>
      </c>
      <c r="J40" s="34">
        <v>1</v>
      </c>
      <c r="K40" s="35"/>
      <c r="L40" s="112">
        <f t="shared" si="1"/>
        <v>0</v>
      </c>
    </row>
    <row r="41" spans="1:12" ht="15.75" customHeight="1" thickBot="1">
      <c r="A41" s="33"/>
      <c r="B41" s="33"/>
      <c r="C41" s="34"/>
      <c r="D41" s="35"/>
      <c r="E41" s="109">
        <f t="shared" si="0"/>
        <v>0</v>
      </c>
      <c r="G41" s="21"/>
      <c r="H41" s="33" t="s">
        <v>103</v>
      </c>
      <c r="I41" s="47" t="s">
        <v>104</v>
      </c>
      <c r="J41" s="48">
        <v>1</v>
      </c>
      <c r="K41" s="35"/>
      <c r="L41" s="112">
        <f t="shared" si="1"/>
        <v>0</v>
      </c>
    </row>
    <row r="42" spans="1:12" ht="15.75" customHeight="1" thickBot="1">
      <c r="A42" s="33" t="s">
        <v>105</v>
      </c>
      <c r="B42" s="33" t="s">
        <v>106</v>
      </c>
      <c r="C42" s="34">
        <v>0.2</v>
      </c>
      <c r="D42" s="35"/>
      <c r="E42" s="109">
        <f t="shared" si="0"/>
        <v>0</v>
      </c>
      <c r="G42" s="21"/>
      <c r="H42" s="45"/>
      <c r="I42" s="51" t="s">
        <v>107</v>
      </c>
      <c r="J42" s="121">
        <f>SUM(K24:K41)</f>
        <v>0</v>
      </c>
      <c r="K42" s="121"/>
      <c r="L42" s="113">
        <f>SUM(L24:L41)</f>
        <v>0</v>
      </c>
    </row>
    <row r="43" spans="1:12" ht="15.75" customHeight="1">
      <c r="A43" s="33" t="s">
        <v>108</v>
      </c>
      <c r="B43" s="33" t="s">
        <v>109</v>
      </c>
      <c r="C43" s="34">
        <v>0.35</v>
      </c>
      <c r="D43" s="35"/>
      <c r="E43" s="109">
        <f t="shared" si="0"/>
        <v>0</v>
      </c>
      <c r="G43" s="21"/>
      <c r="H43" s="52"/>
      <c r="I43" s="53"/>
      <c r="J43" s="54"/>
      <c r="K43" s="45"/>
      <c r="L43" s="55"/>
    </row>
    <row r="44" spans="1:12" ht="15.75" customHeight="1">
      <c r="A44" s="33" t="s">
        <v>110</v>
      </c>
      <c r="B44" s="33" t="s">
        <v>111</v>
      </c>
      <c r="C44" s="34">
        <v>0.7</v>
      </c>
      <c r="D44" s="35"/>
      <c r="E44" s="109">
        <f t="shared" si="0"/>
        <v>0</v>
      </c>
      <c r="G44" s="21"/>
      <c r="H44" s="21"/>
      <c r="I44" s="56" t="s">
        <v>112</v>
      </c>
      <c r="J44" s="57">
        <f>C52</f>
        <v>0</v>
      </c>
      <c r="K44" s="58" t="s">
        <v>113</v>
      </c>
      <c r="L44" s="59">
        <f>E52</f>
        <v>0</v>
      </c>
    </row>
    <row r="45" spans="1:12" ht="15.75" customHeight="1">
      <c r="A45" s="33" t="s">
        <v>114</v>
      </c>
      <c r="B45" s="33" t="s">
        <v>115</v>
      </c>
      <c r="C45" s="34">
        <v>0.25</v>
      </c>
      <c r="D45" s="35"/>
      <c r="E45" s="109">
        <f t="shared" si="0"/>
        <v>0</v>
      </c>
      <c r="G45" s="21"/>
      <c r="H45" s="21"/>
      <c r="I45" s="60" t="s">
        <v>107</v>
      </c>
      <c r="J45" s="61">
        <f>J42</f>
        <v>0</v>
      </c>
      <c r="K45" s="58" t="s">
        <v>113</v>
      </c>
      <c r="L45" s="62">
        <f>L42</f>
        <v>0</v>
      </c>
    </row>
    <row r="46" spans="1:12" ht="15.75" customHeight="1">
      <c r="A46" s="33" t="s">
        <v>116</v>
      </c>
      <c r="B46" s="33" t="s">
        <v>117</v>
      </c>
      <c r="C46" s="34">
        <v>0.25</v>
      </c>
      <c r="D46" s="35"/>
      <c r="E46" s="109">
        <f t="shared" si="0"/>
        <v>0</v>
      </c>
      <c r="G46" s="21"/>
      <c r="H46" s="45"/>
      <c r="I46" s="60" t="s">
        <v>118</v>
      </c>
      <c r="J46" s="61">
        <f>C92</f>
        <v>0</v>
      </c>
      <c r="K46" s="58" t="s">
        <v>113</v>
      </c>
      <c r="L46" s="62">
        <f>E92</f>
        <v>0</v>
      </c>
    </row>
    <row r="47" spans="1:12" ht="15.75" customHeight="1">
      <c r="A47" s="33" t="s">
        <v>119</v>
      </c>
      <c r="B47" s="33" t="s">
        <v>120</v>
      </c>
      <c r="C47" s="34">
        <v>0.3</v>
      </c>
      <c r="D47" s="35"/>
      <c r="E47" s="109">
        <f t="shared" si="0"/>
        <v>0</v>
      </c>
      <c r="G47" s="21"/>
      <c r="H47" s="45"/>
      <c r="I47" s="60" t="s">
        <v>121</v>
      </c>
      <c r="J47" s="63">
        <f>J84</f>
        <v>0</v>
      </c>
      <c r="K47" s="58" t="s">
        <v>113</v>
      </c>
      <c r="L47" s="64">
        <f>L84</f>
        <v>0</v>
      </c>
    </row>
    <row r="48" spans="1:12" ht="15.75" customHeight="1">
      <c r="A48" s="33" t="s">
        <v>122</v>
      </c>
      <c r="B48" s="33" t="s">
        <v>123</v>
      </c>
      <c r="C48" s="34">
        <v>0.75</v>
      </c>
      <c r="D48" s="35"/>
      <c r="E48" s="109">
        <f t="shared" si="0"/>
        <v>0</v>
      </c>
      <c r="G48" s="21"/>
      <c r="H48" s="45"/>
      <c r="I48" s="60" t="s">
        <v>124</v>
      </c>
      <c r="J48" s="57">
        <f>SUM(J44:J47)</f>
        <v>0</v>
      </c>
      <c r="K48" s="58" t="s">
        <v>113</v>
      </c>
      <c r="L48" s="65">
        <f>SUM(L44:L47)</f>
        <v>0</v>
      </c>
    </row>
    <row r="49" spans="1:12" ht="15.75" customHeight="1">
      <c r="A49" s="33" t="s">
        <v>125</v>
      </c>
      <c r="B49" s="47" t="s">
        <v>126</v>
      </c>
      <c r="C49" s="48">
        <v>0.75</v>
      </c>
      <c r="D49" s="35"/>
      <c r="E49" s="109">
        <f t="shared" si="0"/>
        <v>0</v>
      </c>
      <c r="G49" s="21"/>
      <c r="H49" s="45"/>
      <c r="I49" s="66" t="s">
        <v>127</v>
      </c>
      <c r="J49" s="67"/>
      <c r="K49" s="47"/>
      <c r="L49" s="68">
        <f>L48*0.085</f>
        <v>0</v>
      </c>
    </row>
    <row r="50" spans="1:12" ht="15.75" customHeight="1">
      <c r="A50" s="33" t="s">
        <v>128</v>
      </c>
      <c r="B50" s="47" t="s">
        <v>129</v>
      </c>
      <c r="C50" s="48">
        <v>0.75</v>
      </c>
      <c r="D50" s="35"/>
      <c r="E50" s="109">
        <f t="shared" si="0"/>
        <v>0</v>
      </c>
      <c r="G50" s="21"/>
      <c r="H50" s="45"/>
      <c r="I50" s="69"/>
      <c r="J50" s="70"/>
      <c r="K50" s="70"/>
      <c r="L50" s="71"/>
    </row>
    <row r="51" spans="1:12" ht="15.75" customHeight="1">
      <c r="A51" s="33" t="s">
        <v>130</v>
      </c>
      <c r="B51" s="47" t="s">
        <v>131</v>
      </c>
      <c r="C51" s="48">
        <v>0.3</v>
      </c>
      <c r="D51" s="35"/>
      <c r="E51" s="109">
        <f t="shared" si="0"/>
        <v>0</v>
      </c>
      <c r="G51" s="21"/>
      <c r="H51" s="45"/>
      <c r="I51" s="122" t="s">
        <v>132</v>
      </c>
      <c r="J51" s="122"/>
      <c r="K51" s="123">
        <f>SUM(L48:L49)</f>
        <v>0</v>
      </c>
      <c r="L51" s="123"/>
    </row>
    <row r="52" spans="1:12" ht="14.25" customHeight="1" thickBot="1" thickTop="1">
      <c r="A52" s="72"/>
      <c r="B52" s="51" t="s">
        <v>133</v>
      </c>
      <c r="C52" s="124">
        <f>SUM(D14:D51)</f>
        <v>0</v>
      </c>
      <c r="D52" s="124"/>
      <c r="E52" s="110">
        <f>SUM(E14:E51)</f>
        <v>0</v>
      </c>
      <c r="G52" s="21"/>
      <c r="H52" s="45"/>
      <c r="I52" s="122"/>
      <c r="J52" s="122"/>
      <c r="K52" s="123"/>
      <c r="L52" s="123"/>
    </row>
    <row r="53" spans="2:7" ht="15.75" customHeight="1">
      <c r="B53" s="14"/>
      <c r="C53" s="26"/>
      <c r="D53" s="27"/>
      <c r="E53" s="28"/>
      <c r="F53" s="21"/>
      <c r="G53" s="21"/>
    </row>
    <row r="54" spans="1:12" ht="15.75" customHeight="1">
      <c r="A54" s="14" t="s">
        <v>11</v>
      </c>
      <c r="B54" s="3" t="s">
        <v>12</v>
      </c>
      <c r="C54" s="73" t="s">
        <v>13</v>
      </c>
      <c r="D54" s="3" t="s">
        <v>14</v>
      </c>
      <c r="E54" s="3" t="s">
        <v>15</v>
      </c>
      <c r="G54" s="74"/>
      <c r="H54" s="14" t="s">
        <v>11</v>
      </c>
      <c r="I54" s="14" t="s">
        <v>12</v>
      </c>
      <c r="J54" s="26" t="s">
        <v>13</v>
      </c>
      <c r="K54" s="27" t="s">
        <v>14</v>
      </c>
      <c r="L54" s="28" t="s">
        <v>15</v>
      </c>
    </row>
    <row r="55" spans="1:12" ht="15.75" customHeight="1">
      <c r="A55" s="33" t="s">
        <v>134</v>
      </c>
      <c r="B55" s="33" t="s">
        <v>135</v>
      </c>
      <c r="C55" s="34">
        <v>0.3</v>
      </c>
      <c r="D55" s="35"/>
      <c r="E55" s="111">
        <f aca="true" t="shared" si="2" ref="E55:E87">C55*D55</f>
        <v>0</v>
      </c>
      <c r="G55" s="74"/>
      <c r="H55" s="33" t="s">
        <v>136</v>
      </c>
      <c r="I55" s="33" t="s">
        <v>137</v>
      </c>
      <c r="J55" s="34">
        <v>0.2</v>
      </c>
      <c r="K55" s="35"/>
      <c r="L55" s="112">
        <f>J55*K55</f>
        <v>0</v>
      </c>
    </row>
    <row r="56" spans="1:12" ht="15.75" customHeight="1">
      <c r="A56" s="49" t="s">
        <v>138</v>
      </c>
      <c r="B56" s="33" t="s">
        <v>139</v>
      </c>
      <c r="C56" s="34">
        <v>5</v>
      </c>
      <c r="D56" s="35"/>
      <c r="E56" s="111">
        <f t="shared" si="2"/>
        <v>0</v>
      </c>
      <c r="G56" s="74"/>
      <c r="H56" s="33" t="s">
        <v>140</v>
      </c>
      <c r="I56" s="33" t="s">
        <v>141</v>
      </c>
      <c r="J56" s="34">
        <v>0.2</v>
      </c>
      <c r="K56" s="35"/>
      <c r="L56" s="112">
        <f>J56*K56</f>
        <v>0</v>
      </c>
    </row>
    <row r="57" spans="1:12" ht="15.75" customHeight="1">
      <c r="A57" s="49" t="s">
        <v>142</v>
      </c>
      <c r="B57" s="33" t="s">
        <v>143</v>
      </c>
      <c r="C57" s="34">
        <v>0.3</v>
      </c>
      <c r="D57" s="35"/>
      <c r="E57" s="111">
        <f t="shared" si="2"/>
        <v>0</v>
      </c>
      <c r="G57" s="74"/>
      <c r="H57" s="33" t="s">
        <v>144</v>
      </c>
      <c r="I57" s="33" t="s">
        <v>145</v>
      </c>
      <c r="J57" s="34">
        <v>0.35</v>
      </c>
      <c r="K57" s="35"/>
      <c r="L57" s="112">
        <f>J57*K57</f>
        <v>0</v>
      </c>
    </row>
    <row r="58" spans="1:12" ht="15.75" customHeight="1">
      <c r="A58" s="33" t="s">
        <v>146</v>
      </c>
      <c r="B58" s="33" t="s">
        <v>147</v>
      </c>
      <c r="C58" s="34">
        <v>0.3</v>
      </c>
      <c r="D58" s="35"/>
      <c r="E58" s="111">
        <f t="shared" si="2"/>
        <v>0</v>
      </c>
      <c r="G58" s="74"/>
      <c r="H58" s="33" t="s">
        <v>148</v>
      </c>
      <c r="I58" s="33" t="s">
        <v>149</v>
      </c>
      <c r="J58" s="75" t="s">
        <v>150</v>
      </c>
      <c r="K58" s="35"/>
      <c r="L58" s="112">
        <f>0*K58</f>
        <v>0</v>
      </c>
    </row>
    <row r="59" spans="1:12" ht="15.75" customHeight="1">
      <c r="A59" s="33" t="s">
        <v>151</v>
      </c>
      <c r="B59" s="33" t="s">
        <v>152</v>
      </c>
      <c r="C59" s="34">
        <v>2</v>
      </c>
      <c r="D59" s="35"/>
      <c r="E59" s="111">
        <f t="shared" si="2"/>
        <v>0</v>
      </c>
      <c r="G59" s="74"/>
      <c r="H59" s="33" t="s">
        <v>278</v>
      </c>
      <c r="I59" s="33" t="s">
        <v>279</v>
      </c>
      <c r="J59" s="75" t="s">
        <v>150</v>
      </c>
      <c r="K59" s="35"/>
      <c r="L59" s="112">
        <f>0*K59</f>
        <v>0</v>
      </c>
    </row>
    <row r="60" spans="1:12" ht="15.75" customHeight="1">
      <c r="A60" s="33" t="s">
        <v>153</v>
      </c>
      <c r="B60" s="33" t="s">
        <v>154</v>
      </c>
      <c r="C60" s="34">
        <v>2</v>
      </c>
      <c r="D60" s="35"/>
      <c r="E60" s="111">
        <f t="shared" si="2"/>
        <v>0</v>
      </c>
      <c r="G60" s="74"/>
      <c r="H60" s="33" t="s">
        <v>155</v>
      </c>
      <c r="I60" s="33" t="s">
        <v>156</v>
      </c>
      <c r="J60" s="34">
        <v>0.03</v>
      </c>
      <c r="K60" s="35"/>
      <c r="L60" s="112">
        <f aca="true" t="shared" si="3" ref="L60:L82">J60*K60</f>
        <v>0</v>
      </c>
    </row>
    <row r="61" spans="1:12" ht="15.75" customHeight="1">
      <c r="A61" s="33" t="s">
        <v>157</v>
      </c>
      <c r="B61" s="33" t="s">
        <v>158</v>
      </c>
      <c r="C61" s="34">
        <v>2</v>
      </c>
      <c r="D61" s="35"/>
      <c r="E61" s="111">
        <f t="shared" si="2"/>
        <v>0</v>
      </c>
      <c r="G61" s="74"/>
      <c r="H61" s="33" t="s">
        <v>159</v>
      </c>
      <c r="I61" s="33" t="s">
        <v>160</v>
      </c>
      <c r="J61" s="34">
        <v>0.03</v>
      </c>
      <c r="K61" s="35"/>
      <c r="L61" s="112">
        <f t="shared" si="3"/>
        <v>0</v>
      </c>
    </row>
    <row r="62" spans="1:12" ht="15.75" customHeight="1">
      <c r="A62" s="33" t="s">
        <v>161</v>
      </c>
      <c r="B62" s="33" t="s">
        <v>162</v>
      </c>
      <c r="C62" s="34">
        <v>2</v>
      </c>
      <c r="D62" s="35"/>
      <c r="E62" s="111">
        <f t="shared" si="2"/>
        <v>0</v>
      </c>
      <c r="G62" s="74"/>
      <c r="H62" s="33" t="s">
        <v>163</v>
      </c>
      <c r="I62" s="33" t="s">
        <v>164</v>
      </c>
      <c r="J62" s="34">
        <v>0.03</v>
      </c>
      <c r="K62" s="35"/>
      <c r="L62" s="112">
        <f t="shared" si="3"/>
        <v>0</v>
      </c>
    </row>
    <row r="63" spans="1:12" ht="15.75" customHeight="1">
      <c r="A63" s="33" t="s">
        <v>165</v>
      </c>
      <c r="B63" s="33" t="s">
        <v>166</v>
      </c>
      <c r="C63" s="34">
        <v>4</v>
      </c>
      <c r="D63" s="35"/>
      <c r="E63" s="111">
        <f t="shared" si="2"/>
        <v>0</v>
      </c>
      <c r="G63" s="74"/>
      <c r="H63" s="33" t="s">
        <v>167</v>
      </c>
      <c r="I63" s="33" t="s">
        <v>168</v>
      </c>
      <c r="J63" s="34">
        <v>0.25</v>
      </c>
      <c r="K63" s="35"/>
      <c r="L63" s="112">
        <f t="shared" si="3"/>
        <v>0</v>
      </c>
    </row>
    <row r="64" spans="1:12" ht="15.75" customHeight="1">
      <c r="A64" s="33" t="s">
        <v>169</v>
      </c>
      <c r="B64" s="33" t="s">
        <v>170</v>
      </c>
      <c r="C64" s="34">
        <v>0.15</v>
      </c>
      <c r="D64" s="35"/>
      <c r="E64" s="111">
        <f t="shared" si="2"/>
        <v>0</v>
      </c>
      <c r="G64" s="74"/>
      <c r="H64" s="33" t="s">
        <v>171</v>
      </c>
      <c r="I64" s="33" t="s">
        <v>172</v>
      </c>
      <c r="J64" s="34">
        <v>0.25</v>
      </c>
      <c r="K64" s="35"/>
      <c r="L64" s="112">
        <f t="shared" si="3"/>
        <v>0</v>
      </c>
    </row>
    <row r="65" spans="1:12" ht="15.75" customHeight="1">
      <c r="A65" s="33" t="s">
        <v>173</v>
      </c>
      <c r="B65" s="33" t="s">
        <v>174</v>
      </c>
      <c r="C65" s="34">
        <v>0.15</v>
      </c>
      <c r="D65" s="35"/>
      <c r="E65" s="111">
        <f t="shared" si="2"/>
        <v>0</v>
      </c>
      <c r="G65" s="74"/>
      <c r="H65" s="33" t="s">
        <v>175</v>
      </c>
      <c r="I65" s="33" t="s">
        <v>176</v>
      </c>
      <c r="J65" s="34">
        <v>0.03</v>
      </c>
      <c r="K65" s="35"/>
      <c r="L65" s="112">
        <f t="shared" si="3"/>
        <v>0</v>
      </c>
    </row>
    <row r="66" spans="1:12" ht="15.75" customHeight="1">
      <c r="A66" s="33" t="s">
        <v>177</v>
      </c>
      <c r="B66" s="33" t="s">
        <v>178</v>
      </c>
      <c r="C66" s="34">
        <v>0.5</v>
      </c>
      <c r="D66" s="35"/>
      <c r="E66" s="111">
        <f t="shared" si="2"/>
        <v>0</v>
      </c>
      <c r="G66" s="74"/>
      <c r="H66" s="33" t="s">
        <v>179</v>
      </c>
      <c r="I66" s="33" t="s">
        <v>180</v>
      </c>
      <c r="J66" s="34">
        <v>0.1</v>
      </c>
      <c r="K66" s="35"/>
      <c r="L66" s="112">
        <f t="shared" si="3"/>
        <v>0</v>
      </c>
    </row>
    <row r="67" spans="1:12" ht="15.75" customHeight="1">
      <c r="A67" s="33" t="s">
        <v>181</v>
      </c>
      <c r="B67" s="33" t="s">
        <v>182</v>
      </c>
      <c r="C67" s="34">
        <v>0.5</v>
      </c>
      <c r="D67" s="35"/>
      <c r="E67" s="111">
        <f t="shared" si="2"/>
        <v>0</v>
      </c>
      <c r="G67" s="74"/>
      <c r="H67" s="33" t="s">
        <v>183</v>
      </c>
      <c r="I67" s="33" t="s">
        <v>184</v>
      </c>
      <c r="J67" s="34">
        <v>0.15</v>
      </c>
      <c r="K67" s="35"/>
      <c r="L67" s="112">
        <f t="shared" si="3"/>
        <v>0</v>
      </c>
    </row>
    <row r="68" spans="1:12" ht="15.75" customHeight="1">
      <c r="A68" s="33" t="s">
        <v>185</v>
      </c>
      <c r="B68" s="33" t="s">
        <v>186</v>
      </c>
      <c r="C68" s="34">
        <v>0.15</v>
      </c>
      <c r="D68" s="35"/>
      <c r="E68" s="111">
        <f t="shared" si="2"/>
        <v>0</v>
      </c>
      <c r="G68" s="74"/>
      <c r="H68" s="76"/>
      <c r="I68" s="33"/>
      <c r="J68" s="34"/>
      <c r="K68" s="35"/>
      <c r="L68" s="112">
        <f t="shared" si="3"/>
        <v>0</v>
      </c>
    </row>
    <row r="69" spans="1:12" ht="15.75" customHeight="1">
      <c r="A69" s="33" t="s">
        <v>187</v>
      </c>
      <c r="B69" s="33" t="s">
        <v>188</v>
      </c>
      <c r="C69" s="34">
        <v>4</v>
      </c>
      <c r="D69" s="35"/>
      <c r="E69" s="111">
        <f t="shared" si="2"/>
        <v>0</v>
      </c>
      <c r="G69" s="74"/>
      <c r="H69" s="33" t="s">
        <v>189</v>
      </c>
      <c r="I69" s="33" t="s">
        <v>190</v>
      </c>
      <c r="J69" s="34">
        <v>0.1</v>
      </c>
      <c r="K69" s="35"/>
      <c r="L69" s="112">
        <f t="shared" si="3"/>
        <v>0</v>
      </c>
    </row>
    <row r="70" spans="1:12" ht="15.75" customHeight="1">
      <c r="A70" s="33" t="s">
        <v>191</v>
      </c>
      <c r="B70" s="33" t="s">
        <v>192</v>
      </c>
      <c r="C70" s="34">
        <v>9</v>
      </c>
      <c r="D70" s="35"/>
      <c r="E70" s="111">
        <f t="shared" si="2"/>
        <v>0</v>
      </c>
      <c r="G70" s="74"/>
      <c r="H70" s="33" t="s">
        <v>193</v>
      </c>
      <c r="I70" s="76" t="s">
        <v>194</v>
      </c>
      <c r="J70" s="34">
        <v>0.05</v>
      </c>
      <c r="K70" s="35"/>
      <c r="L70" s="112">
        <f t="shared" si="3"/>
        <v>0</v>
      </c>
    </row>
    <row r="71" spans="1:12" ht="15.75" customHeight="1">
      <c r="A71" s="33" t="s">
        <v>195</v>
      </c>
      <c r="B71" s="33" t="s">
        <v>196</v>
      </c>
      <c r="C71" s="34">
        <v>15</v>
      </c>
      <c r="D71" s="35"/>
      <c r="E71" s="111">
        <f t="shared" si="2"/>
        <v>0</v>
      </c>
      <c r="G71" s="45"/>
      <c r="H71" s="33" t="s">
        <v>197</v>
      </c>
      <c r="I71" s="33" t="s">
        <v>198</v>
      </c>
      <c r="J71" s="34">
        <v>0.05</v>
      </c>
      <c r="K71" s="35"/>
      <c r="L71" s="112">
        <f t="shared" si="3"/>
        <v>0</v>
      </c>
    </row>
    <row r="72" spans="1:12" ht="15.75" customHeight="1">
      <c r="A72" s="33" t="s">
        <v>199</v>
      </c>
      <c r="B72" s="33" t="s">
        <v>200</v>
      </c>
      <c r="C72" s="34">
        <v>10</v>
      </c>
      <c r="D72" s="35"/>
      <c r="E72" s="111">
        <f t="shared" si="2"/>
        <v>0</v>
      </c>
      <c r="G72" s="74"/>
      <c r="H72" s="47" t="s">
        <v>201</v>
      </c>
      <c r="I72" s="47" t="s">
        <v>202</v>
      </c>
      <c r="J72" s="34">
        <v>0.05</v>
      </c>
      <c r="K72" s="35"/>
      <c r="L72" s="112">
        <f t="shared" si="3"/>
        <v>0</v>
      </c>
    </row>
    <row r="73" spans="1:12" ht="15.75" customHeight="1">
      <c r="A73" s="107" t="s">
        <v>203</v>
      </c>
      <c r="B73" s="108" t="s">
        <v>204</v>
      </c>
      <c r="C73" s="34">
        <v>0.75</v>
      </c>
      <c r="D73" s="35"/>
      <c r="E73" s="111">
        <f t="shared" si="2"/>
        <v>0</v>
      </c>
      <c r="G73" s="74"/>
      <c r="H73" s="47" t="s">
        <v>205</v>
      </c>
      <c r="I73" s="47" t="s">
        <v>206</v>
      </c>
      <c r="J73" s="34">
        <v>0.05</v>
      </c>
      <c r="K73" s="35"/>
      <c r="L73" s="112">
        <f t="shared" si="3"/>
        <v>0</v>
      </c>
    </row>
    <row r="74" spans="1:12" ht="15.75" customHeight="1">
      <c r="A74" s="33" t="s">
        <v>207</v>
      </c>
      <c r="B74" s="33" t="s">
        <v>208</v>
      </c>
      <c r="C74" s="34">
        <v>0.03</v>
      </c>
      <c r="D74" s="35"/>
      <c r="E74" s="111">
        <f t="shared" si="2"/>
        <v>0</v>
      </c>
      <c r="G74" s="74"/>
      <c r="H74" s="33" t="s">
        <v>209</v>
      </c>
      <c r="I74" s="33" t="s">
        <v>210</v>
      </c>
      <c r="J74" s="34">
        <v>0.05</v>
      </c>
      <c r="K74" s="35"/>
      <c r="L74" s="112">
        <f t="shared" si="3"/>
        <v>0</v>
      </c>
    </row>
    <row r="75" spans="1:12" ht="15.75" customHeight="1">
      <c r="A75" s="33" t="s">
        <v>211</v>
      </c>
      <c r="B75" s="33" t="s">
        <v>212</v>
      </c>
      <c r="C75" s="34">
        <v>0.1</v>
      </c>
      <c r="D75" s="35"/>
      <c r="E75" s="111">
        <f t="shared" si="2"/>
        <v>0</v>
      </c>
      <c r="G75" s="74"/>
      <c r="H75" s="33" t="s">
        <v>213</v>
      </c>
      <c r="I75" s="33" t="s">
        <v>214</v>
      </c>
      <c r="J75" s="34">
        <v>1</v>
      </c>
      <c r="K75" s="35"/>
      <c r="L75" s="112">
        <f t="shared" si="3"/>
        <v>0</v>
      </c>
    </row>
    <row r="76" spans="1:12" ht="15.75" customHeight="1">
      <c r="A76" s="33" t="s">
        <v>215</v>
      </c>
      <c r="B76" s="33" t="s">
        <v>216</v>
      </c>
      <c r="C76" s="34">
        <v>0.1</v>
      </c>
      <c r="D76" s="35"/>
      <c r="E76" s="111">
        <f t="shared" si="2"/>
        <v>0</v>
      </c>
      <c r="G76" s="74"/>
      <c r="H76" s="76" t="s">
        <v>217</v>
      </c>
      <c r="I76" s="33" t="s">
        <v>218</v>
      </c>
      <c r="J76" s="77">
        <v>4</v>
      </c>
      <c r="K76" s="35"/>
      <c r="L76" s="112">
        <f t="shared" si="3"/>
        <v>0</v>
      </c>
    </row>
    <row r="77" spans="1:12" ht="15.75" customHeight="1">
      <c r="A77" s="33" t="s">
        <v>219</v>
      </c>
      <c r="B77" s="33" t="s">
        <v>220</v>
      </c>
      <c r="C77" s="34">
        <v>0.05</v>
      </c>
      <c r="D77" s="35"/>
      <c r="E77" s="111">
        <f t="shared" si="2"/>
        <v>0</v>
      </c>
      <c r="G77" s="74"/>
      <c r="H77" s="33" t="s">
        <v>221</v>
      </c>
      <c r="I77" s="33" t="s">
        <v>222</v>
      </c>
      <c r="J77" s="34">
        <v>5</v>
      </c>
      <c r="K77" s="35"/>
      <c r="L77" s="112">
        <f t="shared" si="3"/>
        <v>0</v>
      </c>
    </row>
    <row r="78" spans="1:12" ht="15.75" customHeight="1">
      <c r="A78" s="33" t="s">
        <v>223</v>
      </c>
      <c r="B78" s="33" t="s">
        <v>224</v>
      </c>
      <c r="C78" s="34">
        <v>0.1</v>
      </c>
      <c r="D78" s="35"/>
      <c r="E78" s="111">
        <f t="shared" si="2"/>
        <v>0</v>
      </c>
      <c r="G78" s="74"/>
      <c r="H78" s="33" t="s">
        <v>225</v>
      </c>
      <c r="I78" s="33" t="s">
        <v>226</v>
      </c>
      <c r="J78" s="34">
        <v>1.4</v>
      </c>
      <c r="K78" s="35"/>
      <c r="L78" s="112">
        <f t="shared" si="3"/>
        <v>0</v>
      </c>
    </row>
    <row r="79" spans="1:12" ht="15.75" customHeight="1">
      <c r="A79" s="33" t="s">
        <v>227</v>
      </c>
      <c r="B79" s="33" t="s">
        <v>228</v>
      </c>
      <c r="C79" s="34">
        <v>0.1</v>
      </c>
      <c r="D79" s="35"/>
      <c r="E79" s="111">
        <f t="shared" si="2"/>
        <v>0</v>
      </c>
      <c r="G79" s="74"/>
      <c r="H79" s="33" t="s">
        <v>229</v>
      </c>
      <c r="I79" s="33" t="s">
        <v>230</v>
      </c>
      <c r="J79" s="34">
        <v>1.4</v>
      </c>
      <c r="K79" s="35"/>
      <c r="L79" s="112">
        <f t="shared" si="3"/>
        <v>0</v>
      </c>
    </row>
    <row r="80" spans="1:12" ht="15.75" customHeight="1">
      <c r="A80" s="33" t="s">
        <v>231</v>
      </c>
      <c r="B80" s="33" t="s">
        <v>232</v>
      </c>
      <c r="C80" s="34">
        <v>0.1</v>
      </c>
      <c r="D80" s="35"/>
      <c r="E80" s="111">
        <f t="shared" si="2"/>
        <v>0</v>
      </c>
      <c r="G80" s="74"/>
      <c r="H80" s="33" t="s">
        <v>233</v>
      </c>
      <c r="I80" s="33" t="s">
        <v>234</v>
      </c>
      <c r="J80" s="34">
        <v>2</v>
      </c>
      <c r="K80" s="35"/>
      <c r="L80" s="112">
        <f t="shared" si="3"/>
        <v>0</v>
      </c>
    </row>
    <row r="81" spans="1:12" ht="15.75" customHeight="1">
      <c r="A81" s="33" t="s">
        <v>235</v>
      </c>
      <c r="B81" s="33" t="s">
        <v>236</v>
      </c>
      <c r="C81" s="34">
        <v>0.1</v>
      </c>
      <c r="D81" s="35"/>
      <c r="E81" s="111">
        <f t="shared" si="2"/>
        <v>0</v>
      </c>
      <c r="G81" s="74"/>
      <c r="H81" s="47" t="s">
        <v>237</v>
      </c>
      <c r="I81" s="47" t="s">
        <v>238</v>
      </c>
      <c r="J81" s="48">
        <v>2</v>
      </c>
      <c r="K81" s="35"/>
      <c r="L81" s="112">
        <f t="shared" si="3"/>
        <v>0</v>
      </c>
    </row>
    <row r="82" spans="1:12" ht="15.75" customHeight="1">
      <c r="A82" s="33" t="s">
        <v>239</v>
      </c>
      <c r="B82" s="33" t="s">
        <v>240</v>
      </c>
      <c r="C82" s="34">
        <v>2.25</v>
      </c>
      <c r="D82" s="35"/>
      <c r="E82" s="111">
        <f t="shared" si="2"/>
        <v>0</v>
      </c>
      <c r="G82" s="74"/>
      <c r="H82" s="33" t="s">
        <v>241</v>
      </c>
      <c r="I82" s="33" t="s">
        <v>242</v>
      </c>
      <c r="J82" s="34">
        <v>2</v>
      </c>
      <c r="K82" s="35"/>
      <c r="L82" s="112">
        <f t="shared" si="3"/>
        <v>0</v>
      </c>
    </row>
    <row r="83" spans="1:12" ht="15.75" customHeight="1">
      <c r="A83" s="33" t="s">
        <v>243</v>
      </c>
      <c r="B83" s="33" t="s">
        <v>244</v>
      </c>
      <c r="C83" s="34">
        <v>2.25</v>
      </c>
      <c r="D83" s="35"/>
      <c r="E83" s="111">
        <f t="shared" si="2"/>
        <v>0</v>
      </c>
      <c r="G83" s="78"/>
      <c r="H83" s="79" t="s">
        <v>245</v>
      </c>
      <c r="I83" s="33" t="s">
        <v>246</v>
      </c>
      <c r="J83" s="75" t="s">
        <v>150</v>
      </c>
      <c r="K83" s="35"/>
      <c r="L83" s="112">
        <f>0*K83</f>
        <v>0</v>
      </c>
    </row>
    <row r="84" spans="1:12" ht="15.75" customHeight="1">
      <c r="A84" s="33" t="s">
        <v>247</v>
      </c>
      <c r="B84" s="33" t="s">
        <v>248</v>
      </c>
      <c r="C84" s="34">
        <v>0.05</v>
      </c>
      <c r="D84" s="35"/>
      <c r="E84" s="111">
        <f t="shared" si="2"/>
        <v>0</v>
      </c>
      <c r="G84" s="22"/>
      <c r="H84" s="80"/>
      <c r="I84" s="51" t="s">
        <v>249</v>
      </c>
      <c r="J84" s="125">
        <f>SUM(K55:K83)</f>
        <v>0</v>
      </c>
      <c r="K84" s="125"/>
      <c r="L84" s="110">
        <f>SUM(L55:L83)</f>
        <v>0</v>
      </c>
    </row>
    <row r="85" spans="1:12" ht="15.75" customHeight="1">
      <c r="A85" s="33" t="s">
        <v>250</v>
      </c>
      <c r="B85" s="33" t="s">
        <v>251</v>
      </c>
      <c r="C85" s="34">
        <v>0.1</v>
      </c>
      <c r="D85" s="35"/>
      <c r="E85" s="111">
        <f t="shared" si="2"/>
        <v>0</v>
      </c>
      <c r="G85" s="22"/>
      <c r="H85" s="45"/>
      <c r="I85" s="81"/>
      <c r="J85" s="82"/>
      <c r="K85" s="83"/>
      <c r="L85" s="84">
        <f>J85*K85</f>
        <v>0</v>
      </c>
    </row>
    <row r="86" spans="1:12" ht="15.75" customHeight="1">
      <c r="A86" s="33" t="s">
        <v>252</v>
      </c>
      <c r="B86" s="33" t="s">
        <v>253</v>
      </c>
      <c r="C86" s="34">
        <v>0.1</v>
      </c>
      <c r="D86" s="35"/>
      <c r="E86" s="111">
        <f t="shared" si="2"/>
        <v>0</v>
      </c>
      <c r="G86" s="22"/>
      <c r="H86" s="3" t="s">
        <v>254</v>
      </c>
      <c r="I86" s="31"/>
      <c r="J86" s="31"/>
      <c r="K86" s="31"/>
      <c r="L86" s="85"/>
    </row>
    <row r="87" spans="1:15" ht="15.75" customHeight="1">
      <c r="A87" s="33" t="s">
        <v>255</v>
      </c>
      <c r="B87" s="33" t="s">
        <v>256</v>
      </c>
      <c r="C87" s="34">
        <v>20</v>
      </c>
      <c r="D87" s="35"/>
      <c r="E87" s="111">
        <f t="shared" si="2"/>
        <v>0</v>
      </c>
      <c r="G87" s="22"/>
      <c r="H87" s="86" t="s">
        <v>257</v>
      </c>
      <c r="I87" s="87"/>
      <c r="J87" s="87"/>
      <c r="K87" s="87"/>
      <c r="L87" s="88"/>
      <c r="M87" s="89"/>
      <c r="N87" s="90"/>
      <c r="O87" s="90"/>
    </row>
    <row r="88" spans="1:13" ht="15.75" customHeight="1">
      <c r="A88" s="52" t="s">
        <v>258</v>
      </c>
      <c r="B88" s="91" t="s">
        <v>259</v>
      </c>
      <c r="C88" s="92" t="s">
        <v>150</v>
      </c>
      <c r="D88" s="35"/>
      <c r="E88" s="111">
        <f>0*D88</f>
        <v>0</v>
      </c>
      <c r="G88" s="22"/>
      <c r="H88" s="93" t="s">
        <v>260</v>
      </c>
      <c r="I88" s="94"/>
      <c r="J88" s="94"/>
      <c r="K88" s="94"/>
      <c r="L88" s="95"/>
      <c r="M88" s="96"/>
    </row>
    <row r="89" spans="1:13" ht="15.75" customHeight="1">
      <c r="A89" s="47" t="s">
        <v>261</v>
      </c>
      <c r="B89" s="47" t="s">
        <v>262</v>
      </c>
      <c r="C89" s="48">
        <v>0.1</v>
      </c>
      <c r="D89" s="35"/>
      <c r="E89" s="111">
        <f>C89*D89</f>
        <v>0</v>
      </c>
      <c r="G89" s="22"/>
      <c r="H89" s="93" t="s">
        <v>263</v>
      </c>
      <c r="I89" s="94"/>
      <c r="J89" s="94"/>
      <c r="K89" s="94"/>
      <c r="L89" s="95"/>
      <c r="M89" s="96"/>
    </row>
    <row r="90" spans="1:12" ht="15.75" customHeight="1">
      <c r="A90" s="33" t="s">
        <v>264</v>
      </c>
      <c r="B90" s="33" t="s">
        <v>265</v>
      </c>
      <c r="C90" s="34">
        <v>0.15</v>
      </c>
      <c r="D90" s="35"/>
      <c r="E90" s="111">
        <f>C90*D90</f>
        <v>0</v>
      </c>
      <c r="G90" s="22"/>
      <c r="H90" s="97" t="s">
        <v>266</v>
      </c>
      <c r="I90" s="94"/>
      <c r="J90" s="94"/>
      <c r="K90" s="94"/>
      <c r="L90" s="95"/>
    </row>
    <row r="91" spans="1:12" ht="15.75" customHeight="1" thickBot="1">
      <c r="A91" s="107" t="s">
        <v>277</v>
      </c>
      <c r="B91" s="107" t="s">
        <v>280</v>
      </c>
      <c r="C91" s="34">
        <v>0.1</v>
      </c>
      <c r="D91" s="35"/>
      <c r="E91" s="111">
        <f>C91*D91</f>
        <v>0</v>
      </c>
      <c r="G91" s="22"/>
      <c r="H91" s="97" t="s">
        <v>273</v>
      </c>
      <c r="I91" s="94"/>
      <c r="J91" s="94"/>
      <c r="K91" s="94"/>
      <c r="L91" s="95"/>
    </row>
    <row r="92" spans="1:13" ht="15.75" customHeight="1" thickBot="1">
      <c r="A92" s="45"/>
      <c r="B92" s="51" t="s">
        <v>267</v>
      </c>
      <c r="C92" s="126">
        <f>SUM(D55:D89)</f>
        <v>0</v>
      </c>
      <c r="D92" s="127"/>
      <c r="E92" s="98">
        <f>SUM(E55:E91)</f>
        <v>0</v>
      </c>
      <c r="G92" s="22"/>
      <c r="H92" s="99" t="s">
        <v>268</v>
      </c>
      <c r="I92" s="100"/>
      <c r="J92" s="100"/>
      <c r="K92" s="100"/>
      <c r="L92" s="101"/>
      <c r="M92" s="96"/>
    </row>
    <row r="93" spans="7:12" ht="15.75" customHeight="1" thickBot="1">
      <c r="G93" s="22"/>
      <c r="H93" s="119" t="s">
        <v>269</v>
      </c>
      <c r="I93" s="119"/>
      <c r="J93" s="119"/>
      <c r="K93" s="120">
        <f>SUM(L48:L49)</f>
        <v>0</v>
      </c>
      <c r="L93" s="120"/>
    </row>
    <row r="94" spans="7:12" ht="15.75" customHeight="1" thickBot="1">
      <c r="G94" s="22"/>
      <c r="H94" s="119"/>
      <c r="I94" s="119"/>
      <c r="J94" s="119"/>
      <c r="K94" s="120"/>
      <c r="L94" s="120"/>
    </row>
  </sheetData>
  <sheetProtection selectLockedCells="1" selectUnlockedCells="1"/>
  <mergeCells count="14">
    <mergeCell ref="H93:J94"/>
    <mergeCell ref="K93:L94"/>
    <mergeCell ref="J42:K42"/>
    <mergeCell ref="I51:J52"/>
    <mergeCell ref="K51:L52"/>
    <mergeCell ref="C52:D52"/>
    <mergeCell ref="J84:K84"/>
    <mergeCell ref="C92:D92"/>
    <mergeCell ref="C7:E7"/>
    <mergeCell ref="C8:E8"/>
    <mergeCell ref="C9:E9"/>
    <mergeCell ref="C10:E10"/>
    <mergeCell ref="G16:L16"/>
    <mergeCell ref="G18:L20"/>
  </mergeCells>
  <hyperlinks>
    <hyperlink ref="B4" r:id="rId1" display="office@al-anonsf.org"/>
    <hyperlink ref="H90" r:id="rId2" display="office@al-anonsf.org"/>
  </hyperlinks>
  <printOptions horizontalCentered="1" verticalCentered="1"/>
  <pageMargins left="0.5" right="0.35" top="0.65" bottom="0.35" header="0.35" footer="0"/>
  <pageSetup fitToHeight="2" horizontalDpi="300" verticalDpi="300" orientation="landscape" scale="70" r:id="rId3"/>
  <headerFooter>
    <oddHeader>&amp;C&amp;"Arial,Bold"&amp;16Al-Anon District 12 -- Literature Order Form&amp;R(Revised 4-30-2019, add m-81, discontinue B22)    printed: &amp;D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MTW_PA</cp:lastModifiedBy>
  <cp:lastPrinted>2018-12-09T01:36:29Z</cp:lastPrinted>
  <dcterms:created xsi:type="dcterms:W3CDTF">2018-08-10T00:15:56Z</dcterms:created>
  <dcterms:modified xsi:type="dcterms:W3CDTF">2019-04-26T20:18:39Z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